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030" tabRatio="712" activeTab="0"/>
  </bookViews>
  <sheets>
    <sheet name="PPE SPZOZ" sheetId="1" r:id="rId1"/>
    <sheet name="G11" sheetId="2" r:id="rId2"/>
  </sheets>
  <definedNames>
    <definedName name="__Anonymous_Sheet_DB__1">'PPE SPZOZ'!$A$7:$Q$65391</definedName>
    <definedName name="__Anonymous_Sheet_DB__1_1">#REF!</definedName>
    <definedName name="__Anonymous_Sheet_DB__1_2">#REF!</definedName>
    <definedName name="__Anonymous_Sheet_DB__1_3">'PPE SPZOZ'!$A$7:$Q$8</definedName>
    <definedName name="__Anonymous_Sheet_DB__1_4">'PPE SPZOZ'!$A$7:$Q$8</definedName>
    <definedName name="__Anonymous_Sheet_DB__1_5">#REF!</definedName>
    <definedName name="__Anonymous_Sheet_DB__1_6">#REF!</definedName>
    <definedName name="__Anonymous_Sheet_DB__1_7">#REF!</definedName>
    <definedName name="__Anonymous_Sheet_DB__2">#REF!</definedName>
    <definedName name="__Anonymous_Sheet_DB__2_1">#REF!</definedName>
    <definedName name="__Anonymous_Sheet_DB__3">#REF!</definedName>
    <definedName name="__Anonymous_Sheet_DB__3_1">#REF!</definedName>
    <definedName name="__Anonymous_Sheet_DB__4">#REF!</definedName>
    <definedName name="__Anonymous_Sheet_DB__5">#REF!</definedName>
    <definedName name="__Anonymous_Sheet_DB__6">#REF!</definedName>
    <definedName name="__Anonymous_Sheet_DB__7">'G11'!$A$1:$X$65349</definedName>
    <definedName name="__Anonymous_Sheet_DB__8">#REF!</definedName>
    <definedName name="Excel_BuiltIn__FilterDatabase" localSheetId="1">'G11'!$A$1:$X$65349</definedName>
    <definedName name="Excel_BuiltIn__FilterDatabase" localSheetId="0">'PPE SPZOZ'!$A$7:$Q$8</definedName>
    <definedName name="Excel_BuiltIn__FilterDatabase" localSheetId="0">'PPE SPZOZ'!$A$7:$Q$8</definedName>
    <definedName name="Excel_BuiltIn__FilterDatabase" localSheetId="0">'PPE SPZOZ'!$A$7:$Q$65391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<sst xmlns="http://schemas.openxmlformats.org/spreadsheetml/2006/main" count="43" uniqueCount="36">
  <si>
    <t>Załącznik nr 1 do umowy –  Wykaz punktów PPE</t>
  </si>
  <si>
    <t xml:space="preserve">Zestawienie punktów poboru energii (PPE) biorących udział w postępowaniu o udzielenie zamówienia publicznego w trybie przetargu nieograniczonego na:   „Sprzedaż energii elektrycznej w ramach usługi kompleksowej dla Samodzielnego Publicznego Zespołu Opieki Paliatywnej im. Jana Pawła II w Suwałkach” </t>
  </si>
  <si>
    <t>ul. Szpitalna 54. 16-400 Suwałki, NIP: 844-185-32-79</t>
  </si>
  <si>
    <t>L.p.</t>
  </si>
  <si>
    <t>Nabywca i Odbiorca</t>
  </si>
  <si>
    <t>Ulica/Miejscowość</t>
  </si>
  <si>
    <t>Nr</t>
  </si>
  <si>
    <t>Kod</t>
  </si>
  <si>
    <t>Poczta</t>
  </si>
  <si>
    <t>NIP Płatnika</t>
  </si>
  <si>
    <t>Nazwa punktu poboru</t>
  </si>
  <si>
    <t>Nr PPE</t>
  </si>
  <si>
    <t>Nr licznika</t>
  </si>
  <si>
    <t>Obecna Taryfa</t>
  </si>
  <si>
    <t>Szacowane zużycie przez 12 m-cy</t>
  </si>
  <si>
    <t>Szacowane zużycie przez 36 m-cy</t>
  </si>
  <si>
    <t>Samodzielny Publiczny Zespół Opieki Paliatywnej im. Jana Pawła II w Suwałkach</t>
  </si>
  <si>
    <t>Szpitalna</t>
  </si>
  <si>
    <t>16-400</t>
  </si>
  <si>
    <t>Suwałki</t>
  </si>
  <si>
    <t>844-185-32-79</t>
  </si>
  <si>
    <t>Hospicjum</t>
  </si>
  <si>
    <t>PL_ZEBB_2063035974_00</t>
  </si>
  <si>
    <t>.03531983</t>
  </si>
  <si>
    <t>G11</t>
  </si>
  <si>
    <t xml:space="preserve"> Razem: Szacowane zużycie energii przez  przez 36 miesięcy – 339 590 kWh. </t>
  </si>
  <si>
    <t xml:space="preserve">UWAGA: Szacunkowa ilość zamawianej energii jest ustalona na podstawie zużycia w 2020 r. i ma charakter jedynie orientacyjny służący do porównania ofert w żadnym wypadku nie stanowi ze strony Zamawiającego zobowiązania do zakupu energii w podanej ilości. Wykonawcy nie będzie przysługiwało jakiekolwiek roszczenie w stosunku do Zamawiającego z tytułu nie pobrania przewidywanej ilości energii. Zamawiający dokona zapłaty za faktycznie pobrane ilości. </t>
  </si>
  <si>
    <t>Razem:</t>
  </si>
  <si>
    <t>9485</t>
  </si>
  <si>
    <t>średnia m-c</t>
  </si>
  <si>
    <t>81453</t>
  </si>
  <si>
    <t>12 miesięcy szacunek</t>
  </si>
  <si>
    <t>12 m-cy</t>
  </si>
  <si>
    <t>36 m-cy</t>
  </si>
  <si>
    <t>Plus 15 %</t>
  </si>
  <si>
    <t>36 m- 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</si>
</sst>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tabSelected="1" zoomScalePageLayoutView="0" workbookViewId="0" topLeftCell="A1">
      <selection activeCell="A9" sqref="A9:Q10"/>
    </sheetView>
  </sheetViews>
  <sheetFormatPr defaultColWidth="11.57421875" defaultRowHeight="12.75"/>
  <cols>
    <col min="1" max="1" width="6.140625" style="1" customWidth="1"/>
    <col min="2" max="2" width="17.00390625" style="1" customWidth="1"/>
    <col min="3" max="3" width="11.421875" style="1" customWidth="1"/>
    <col min="4" max="4" width="6.421875" style="1" customWidth="1"/>
    <col min="5" max="5" width="8.8515625" style="1" customWidth="1"/>
    <col min="6" max="6" width="10.140625" style="1" customWidth="1"/>
    <col min="7" max="7" width="15.140625" style="1" customWidth="1"/>
    <col min="8" max="8" width="14.7109375" style="1" customWidth="1"/>
    <col min="9" max="9" width="9.57421875" style="1" customWidth="1"/>
    <col min="10" max="10" width="4.421875" style="1" customWidth="1"/>
    <col min="11" max="11" width="6.8515625" style="2" customWidth="1"/>
    <col min="12" max="12" width="6.421875" style="1" customWidth="1"/>
    <col min="13" max="13" width="25.8515625" style="1" customWidth="1"/>
    <col min="14" max="14" width="9.140625" style="1" customWidth="1"/>
    <col min="15" max="15" width="8.421875" style="1" customWidth="1"/>
    <col min="16" max="17" width="14.28125" style="1" customWidth="1"/>
    <col min="18" max="231" width="11.57421875" style="1" customWidth="1"/>
  </cols>
  <sheetData>
    <row r="1" spans="1:17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31" ht="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</row>
    <row r="3" spans="1:17" ht="33.7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59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231" ht="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</row>
    <row r="7" spans="1:245" ht="39" customHeight="1">
      <c r="A7" s="4" t="s">
        <v>3</v>
      </c>
      <c r="B7" s="4" t="s">
        <v>4</v>
      </c>
      <c r="C7" s="4" t="s">
        <v>5</v>
      </c>
      <c r="D7" s="4" t="s">
        <v>6</v>
      </c>
      <c r="E7" s="5" t="s">
        <v>7</v>
      </c>
      <c r="F7" s="4" t="s">
        <v>8</v>
      </c>
      <c r="G7" s="4" t="s">
        <v>9</v>
      </c>
      <c r="H7" s="4" t="s">
        <v>10</v>
      </c>
      <c r="I7" s="4" t="s">
        <v>5</v>
      </c>
      <c r="J7" s="4" t="s">
        <v>6</v>
      </c>
      <c r="K7" s="5" t="s">
        <v>7</v>
      </c>
      <c r="L7" s="4" t="s">
        <v>8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1" s="1" customFormat="1" ht="62.25">
      <c r="A8" s="3">
        <v>1</v>
      </c>
      <c r="B8" s="3" t="s">
        <v>16</v>
      </c>
      <c r="C8" s="3" t="s">
        <v>17</v>
      </c>
      <c r="D8" s="3">
        <v>54</v>
      </c>
      <c r="E8" s="7" t="s">
        <v>18</v>
      </c>
      <c r="F8" s="3" t="s">
        <v>19</v>
      </c>
      <c r="G8" s="3" t="s">
        <v>20</v>
      </c>
      <c r="H8" s="3" t="s">
        <v>21</v>
      </c>
      <c r="I8" s="3" t="s">
        <v>17</v>
      </c>
      <c r="J8" s="3">
        <v>54</v>
      </c>
      <c r="K8" s="7" t="s">
        <v>18</v>
      </c>
      <c r="L8" s="3" t="s">
        <v>19</v>
      </c>
      <c r="M8" s="3" t="s">
        <v>22</v>
      </c>
      <c r="N8" s="3" t="s">
        <v>23</v>
      </c>
      <c r="O8" s="3" t="s">
        <v>24</v>
      </c>
      <c r="P8" s="8">
        <f>Q8/3</f>
        <v>113196.66666666667</v>
      </c>
      <c r="Q8" s="3">
        <v>339590</v>
      </c>
      <c r="HX8" s="6"/>
      <c r="HY8" s="6"/>
      <c r="HZ8" s="6"/>
      <c r="IA8" s="6"/>
      <c r="IB8" s="6"/>
      <c r="IC8" s="6"/>
      <c r="ID8" s="6"/>
      <c r="IE8" s="6"/>
      <c r="IF8" s="6"/>
      <c r="IG8" s="6"/>
    </row>
    <row r="9" spans="1:17" s="1" customFormat="1" ht="21.75" customHeight="1">
      <c r="A9" s="11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31" ht="26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</row>
    <row r="11" spans="1:17" s="1" customFormat="1" ht="33" customHeight="1">
      <c r="A11" s="11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231" ht="46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</row>
    <row r="17" ht="12">
      <c r="A17" s="1">
        <v>1</v>
      </c>
    </row>
  </sheetData>
  <sheetProtection selectLockedCells="1" selectUnlockedCells="1"/>
  <mergeCells count="5">
    <mergeCell ref="A1:Q2"/>
    <mergeCell ref="A3:Q4"/>
    <mergeCell ref="A5:Q6"/>
    <mergeCell ref="A9:Q10"/>
    <mergeCell ref="A11:Q12"/>
  </mergeCells>
  <printOptions/>
  <pageMargins left="0.7875" right="0.7875" top="1.0527777777777778" bottom="1.0527777777777778" header="0.7875" footer="0.7875"/>
  <pageSetup firstPageNumber="1" useFirstPageNumber="1" fitToHeight="8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9"/>
  <sheetViews>
    <sheetView zoomScalePageLayoutView="0" workbookViewId="0" topLeftCell="C1">
      <selection activeCell="M16" sqref="M16"/>
    </sheetView>
  </sheetViews>
  <sheetFormatPr defaultColWidth="11.57421875" defaultRowHeight="12.75"/>
  <cols>
    <col min="1" max="1" width="6.140625" style="1" customWidth="1"/>
    <col min="2" max="10" width="14.7109375" style="1" customWidth="1"/>
    <col min="11" max="11" width="14.7109375" style="2" customWidth="1"/>
    <col min="12" max="13" width="14.7109375" style="1" customWidth="1"/>
    <col min="14" max="14" width="9.57421875" style="1" customWidth="1"/>
    <col min="15" max="15" width="4.421875" style="1" customWidth="1"/>
    <col min="16" max="16" width="4.57421875" style="2" customWidth="1"/>
    <col min="17" max="17" width="6.421875" style="1" customWidth="1"/>
    <col min="18" max="18" width="10.8515625" style="1" customWidth="1"/>
    <col min="19" max="19" width="9.7109375" style="1" customWidth="1"/>
    <col min="20" max="21" width="6.28125" style="1" customWidth="1"/>
    <col min="22" max="22" width="5.57421875" style="1" customWidth="1"/>
    <col min="23" max="23" width="7.140625" style="1" customWidth="1"/>
    <col min="24" max="26" width="11.57421875" style="1" customWidth="1"/>
    <col min="27" max="27" width="17.00390625" style="1" customWidth="1"/>
    <col min="28" max="254" width="11.57421875" style="1" customWidth="1"/>
  </cols>
  <sheetData>
    <row r="1" spans="2:14" ht="1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 t="s">
        <v>27</v>
      </c>
    </row>
    <row r="2" spans="2:14" ht="12">
      <c r="B2" s="1">
        <v>10302</v>
      </c>
      <c r="C2" s="1">
        <v>8941</v>
      </c>
      <c r="D2" s="1">
        <v>8037</v>
      </c>
      <c r="E2" s="1">
        <v>8517</v>
      </c>
      <c r="F2" s="1">
        <v>9277</v>
      </c>
      <c r="G2" s="1">
        <v>9262</v>
      </c>
      <c r="H2" s="1">
        <v>9830</v>
      </c>
      <c r="I2" s="1">
        <v>9874</v>
      </c>
      <c r="J2" s="1">
        <v>7987</v>
      </c>
      <c r="K2" s="2" t="s">
        <v>28</v>
      </c>
      <c r="N2" s="1">
        <f>SUM(B2:M2)</f>
        <v>82027</v>
      </c>
    </row>
    <row r="3" spans="13:14" ht="12">
      <c r="M3" s="1" t="s">
        <v>29</v>
      </c>
      <c r="N3" s="1">
        <f>N2/10</f>
        <v>8202.7</v>
      </c>
    </row>
    <row r="4" spans="11:14" ht="24.75">
      <c r="K4" s="2" t="s">
        <v>30</v>
      </c>
      <c r="M4" s="1" t="s">
        <v>31</v>
      </c>
      <c r="N4" s="1">
        <f>N3*12</f>
        <v>98432.40000000001</v>
      </c>
    </row>
    <row r="6" spans="13:14" ht="12">
      <c r="M6" s="1" t="s">
        <v>32</v>
      </c>
      <c r="N6" s="1">
        <v>98432</v>
      </c>
    </row>
    <row r="7" spans="13:14" ht="12">
      <c r="M7" s="1" t="s">
        <v>33</v>
      </c>
      <c r="N7" s="1">
        <f>N6*3</f>
        <v>295296</v>
      </c>
    </row>
    <row r="8" spans="13:14" ht="12">
      <c r="M8" s="1" t="s">
        <v>34</v>
      </c>
      <c r="N8" s="1">
        <f>N7*0.15</f>
        <v>44294.4</v>
      </c>
    </row>
    <row r="9" spans="13:14" ht="12">
      <c r="M9" s="1" t="s">
        <v>35</v>
      </c>
      <c r="N9" s="1">
        <f>N7+N8</f>
        <v>339590.4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Magada</cp:lastModifiedBy>
  <dcterms:created xsi:type="dcterms:W3CDTF">2020-12-11T17:51:52Z</dcterms:created>
  <dcterms:modified xsi:type="dcterms:W3CDTF">2020-12-11T17:51:52Z</dcterms:modified>
  <cp:category/>
  <cp:version/>
  <cp:contentType/>
  <cp:contentStatus/>
</cp:coreProperties>
</file>